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ena celkem" sheetId="4" r:id="rId1"/>
    <sheet name="elektrospotřebiče" sheetId="2" r:id="rId2"/>
    <sheet name="elektroinstalace" sheetId="1" r:id="rId3"/>
    <sheet name="položkový ceník" sheetId="3" r:id="rId4"/>
  </sheets>
  <calcPr calcId="162913"/>
</workbook>
</file>

<file path=xl/calcChain.xml><?xml version="1.0" encoding="utf-8"?>
<calcChain xmlns="http://schemas.openxmlformats.org/spreadsheetml/2006/main">
  <c r="F8" i="1" l="1"/>
  <c r="F19" i="1" l="1"/>
  <c r="F23" i="1" s="1"/>
  <c r="F18" i="1"/>
  <c r="B5" i="4" l="1"/>
  <c r="D53" i="3"/>
  <c r="D5" i="2"/>
  <c r="B4" i="4" s="1"/>
  <c r="B6" i="4" s="1"/>
  <c r="C5" i="4" l="1"/>
  <c r="D5" i="4" s="1"/>
  <c r="C4" i="4" l="1"/>
  <c r="F22" i="1"/>
  <c r="F21" i="1"/>
  <c r="F20" i="1"/>
  <c r="F17" i="1"/>
  <c r="F16" i="1"/>
  <c r="F15" i="1"/>
  <c r="F14" i="1"/>
  <c r="F13" i="1"/>
  <c r="F12" i="1"/>
  <c r="F11" i="1"/>
  <c r="F10" i="1"/>
  <c r="F9" i="1"/>
  <c r="F7" i="1"/>
  <c r="F6" i="1"/>
  <c r="F5" i="1"/>
  <c r="F4" i="1"/>
  <c r="D4" i="4" l="1"/>
  <c r="D6" i="4" s="1"/>
  <c r="C6" i="4"/>
</calcChain>
</file>

<file path=xl/sharedStrings.xml><?xml version="1.0" encoding="utf-8"?>
<sst xmlns="http://schemas.openxmlformats.org/spreadsheetml/2006/main" count="178" uniqueCount="104">
  <si>
    <t>objekt ČRo</t>
  </si>
  <si>
    <t>cena za revize hromosvodů</t>
  </si>
  <si>
    <t>cena za revize přenosových vozů</t>
  </si>
  <si>
    <t>nabídková cena za revize v objektu</t>
  </si>
  <si>
    <t>Náměstí Míru 10, Plzeň</t>
  </si>
  <si>
    <t>Cena celkem bez DPH:</t>
  </si>
  <si>
    <t>Horní Náměstí 21, Olomouc</t>
  </si>
  <si>
    <t>Sv. Anežky České 29 Pardubice</t>
  </si>
  <si>
    <t>Masarykovo nám. 42, Jihlava</t>
  </si>
  <si>
    <t>Vsetínská 7,               Brno</t>
  </si>
  <si>
    <t>Beethovenova 4,     Brno</t>
  </si>
  <si>
    <t>Havlíčkova 1,        Hradec Králové</t>
  </si>
  <si>
    <t>U Tří lvů 1,               České Budějovice</t>
  </si>
  <si>
    <t>Osvoboditelů 187,    Zlín</t>
  </si>
  <si>
    <t>Vinohradská 12,     Praha 2</t>
  </si>
  <si>
    <t>Římská 13,                Praha 2</t>
  </si>
  <si>
    <t>Římská 15,                Praha 2</t>
  </si>
  <si>
    <t>Hybešova 10,           Praha 8</t>
  </si>
  <si>
    <t>zámek                       Přerov nad Labem</t>
  </si>
  <si>
    <t>Zítkova 3,              Karlovy Vary</t>
  </si>
  <si>
    <t>Na Schodech 10,        Ústí nad Labem</t>
  </si>
  <si>
    <t>Modrá 1048,         Liberec</t>
  </si>
  <si>
    <t>Dr. Šmerala 2, 4 a 6 Ostrava</t>
  </si>
  <si>
    <t>tabulka pro výpočet nabídkové ceny revizí elektroinstalace</t>
  </si>
  <si>
    <t>x</t>
  </si>
  <si>
    <t>cena za revize trafostanice VN     22 kV</t>
  </si>
  <si>
    <t>cena za revize elektroinstalace NN celého objektu</t>
  </si>
  <si>
    <t>nabídková cena za revize celkem</t>
  </si>
  <si>
    <t>druh revize</t>
  </si>
  <si>
    <t xml:space="preserve">nabídková cena celkem v Kč bez DPH             </t>
  </si>
  <si>
    <t>k tomu DPH</t>
  </si>
  <si>
    <t>nabídková cena celkem v Kč včetně DPH</t>
  </si>
  <si>
    <t>revize el. spotřebičů třídy ochrany I, II a III</t>
  </si>
  <si>
    <t>revize elektroinstalace a hromosvodů</t>
  </si>
  <si>
    <t>cena celkem</t>
  </si>
  <si>
    <t>tabulka pro výpočet nabídkové ceny revizí elektrospotřebičů</t>
  </si>
  <si>
    <t>cena za 1 kus         bez DPH</t>
  </si>
  <si>
    <t>předpokládané množství spotřebičů za 48 měsíců</t>
  </si>
  <si>
    <t>nabídková cena celkem      v Kč bez DPH                     (sloupec BxC)</t>
  </si>
  <si>
    <t>A</t>
  </si>
  <si>
    <t>B</t>
  </si>
  <si>
    <t>C</t>
  </si>
  <si>
    <t>D</t>
  </si>
  <si>
    <t>položkový ceník revizí elektroinstalace a hromosvodů</t>
  </si>
  <si>
    <t>položka</t>
  </si>
  <si>
    <t>jedn.</t>
  </si>
  <si>
    <t>počet</t>
  </si>
  <si>
    <t>cena bez DPH</t>
  </si>
  <si>
    <t>Zjištění stavu přípojkové skříně do 63A</t>
  </si>
  <si>
    <t>kus</t>
  </si>
  <si>
    <t>Zjištění stavu přípojkové skříně do 160A</t>
  </si>
  <si>
    <t>Zjištění stavu rozvaděče rámového, panelového, skříňového,pultového do 10-ti přístrojů v poli rozvaděče</t>
  </si>
  <si>
    <t>Zjištění stavu rozvaděče rámového, panelového, skříňového, pultového nad 10 do 30-ti přístrojů v poli rozvaděče</t>
  </si>
  <si>
    <t>Zjištění stavu rozvaděče rámového, panelového, skříňového, pultového nad 30 přístrojů v poli rozvaděče</t>
  </si>
  <si>
    <t>Zjištění stavu na zapouzdřeném rozvaděči nebo na rozvaděči přípojnicového systému</t>
  </si>
  <si>
    <t>Zjištění stavu deskové nebo oceloplechové rozvodnice nebo elektrorozvodného jádra</t>
  </si>
  <si>
    <t>Zjištění stavu v rozvodně do dvou výzbrojních jednotek</t>
  </si>
  <si>
    <t>Zjištění stavu v rozvodně od tří výzbrojních jednotek</t>
  </si>
  <si>
    <t>Zjištění stavu elektrického okruhu včetně instalačních, ovládacích a jistících prvků, ale bez spotřebičů připojených na tento okruh v prostoru bezpečném do 5-ti vývodů</t>
  </si>
  <si>
    <t>Zjištění stavu elektrického okruhu včetně instalačních, ovládacích a jistících prvků, ale bez spotřebičů připojených na tento okruh v prostoru bezpečném nad 5 do 10-ti vývodů</t>
  </si>
  <si>
    <t>okruh</t>
  </si>
  <si>
    <t>Zjištění stavu elektrického okruhu včetně instalačních,ovládacích a jistících prvků, ale bez spotřebičů připojených na tento okruh v prostoru bezpečném nad 5 do 10-ti vývodů</t>
  </si>
  <si>
    <t>Zjištění stavu pevně připojeného světelného spotřebiče žárovkového, zářivkového nebo výbojkového v prostoru bezpečném</t>
  </si>
  <si>
    <t>Zjištění stavu pevně připojeného světelného spotřebiče žárovkového, zářivkového nebo výbojkového v prostoru nebezpečném</t>
  </si>
  <si>
    <t>Zjištění stavu přímotopného pevně připojeného tepelného spotřebiče do 10 kW v prostoru bezpečném</t>
  </si>
  <si>
    <t>ks</t>
  </si>
  <si>
    <t>Zjištění stavu přímotopného pevně připojeného tepelného spotřebiče přes 10 kW v prostoru bezpečném</t>
  </si>
  <si>
    <t>Zjištění stavu akumulačního tepelného spotřebiče o výkonu do 10kW v prostoru bezpečném</t>
  </si>
  <si>
    <t>Zjištění stavu indukčního motoru a spotřebiče pevně připojeného o výkonu do 5kW v prostoru bezpečném</t>
  </si>
  <si>
    <t>Zjištění stavu indukčního motoru a spotřebiče pevně připojeného o výkonu přes 5kW v prostoru bezpečném</t>
  </si>
  <si>
    <t>Zjištění stavu ochrany před úderem blesku hřebenové soustavy jednoho objektu do 2 svodů</t>
  </si>
  <si>
    <t>Zjištění stavu ochrany před úderem blesku mřížové soustavy jednoho objektu do 4 svodů</t>
  </si>
  <si>
    <t>Zjištění stavu ochrany před úderem blesku kombinované soustavy jednoho objektu do 4 svodů</t>
  </si>
  <si>
    <t>svod</t>
  </si>
  <si>
    <t>Zjištění stavu ochrany před úderem blesku objektu výšky přes 30m</t>
  </si>
  <si>
    <t>Zjištění stavu ochrany před úderem blesku měření zemního odporu svodu do 2 svodů</t>
  </si>
  <si>
    <t>Zjištění stavu ochrany před úderem blesku měření zemního odporu svodu přes 2 do 8 svodů</t>
  </si>
  <si>
    <t>Měření izolačního odporu na přívodu do přípojkové skříně, rozvaděče nebo rozvodnice</t>
  </si>
  <si>
    <t>Měření izolačních odporů vnitřního zapojení rozvaděče nebo rozvodnice</t>
  </si>
  <si>
    <t>měření</t>
  </si>
  <si>
    <t>Měření izolačního odporu 1-fáz.nebo 3-fáz. okruhu rozvaděče na okruhu do 5-ti vývodů</t>
  </si>
  <si>
    <t>Měření izolačního odporu 1-fáz. nebo 3-fáz. okruhu rozvaděče na okruhu nad 5 do 10-ti vývodů</t>
  </si>
  <si>
    <t>Měření izolačního odporu 1-fáz.nebo 3-fáz. okruhu řídícím nebo ovládacím napájeném z transformátoru</t>
  </si>
  <si>
    <t>Měření izolačního odporu 1-fáz. nebo 3-fáz. spotřebičů samostatných napájeném z transformátoru</t>
  </si>
  <si>
    <t>Měření impedance smyčky vypínače na rozvodném zařízení, spotřebičích nebo přístrojích</t>
  </si>
  <si>
    <t>Měření zemního přechodového odporu u zemnění ochranného nebo pracovního</t>
  </si>
  <si>
    <t>Měření přechodového odporu ochraného spojení nebo ochranného pospojování</t>
  </si>
  <si>
    <t>Měření, zkoušení a prověření ochrany napěťovým nebo proudovým chráničem</t>
  </si>
  <si>
    <t>Měření základních elektrotechnických veličin (U-I-P-A-cos)</t>
  </si>
  <si>
    <t>Kontrola sledu fází</t>
  </si>
  <si>
    <t>Měření unikajícího proudu</t>
  </si>
  <si>
    <t>Vypnutí vedení, přezkoušení a zajištění vypnutého stavu, označení výstražnou tabulkou, opětovné zapnutí</t>
  </si>
  <si>
    <t>Zjištění cíle neoznačeného okruhu a označení okruhu</t>
  </si>
  <si>
    <t>Demontáž a opětovná montáž krytu rozvaděče, rozvodnice</t>
  </si>
  <si>
    <t>Demontáž a opětovná montáž víka zapouzdřeného rozvaděče, rozvodnice</t>
  </si>
  <si>
    <t>Demontáž a opětovná montáž desky deskové rozvodnice</t>
  </si>
  <si>
    <t>Demontáž a opětovná montáž krytu el. přístroje spotřebiče nebo instal. krabice</t>
  </si>
  <si>
    <t>Zjištění zkratových poměrů v rozvaděči a kontrola vypínací schopnosti přístrojů</t>
  </si>
  <si>
    <t>Stanovení výpočtového zatížení okruhu</t>
  </si>
  <si>
    <t>Demontáž a opětovná montáž zkušební svorky uzemnění</t>
  </si>
  <si>
    <t>Kontrola stavu stožárového svítidla parkového nebo sadového o počtu svítidel 1 nebo 2</t>
  </si>
  <si>
    <t xml:space="preserve">Kontrola stavu stožárového svítidla parkového nebo sadového o počtu svítidel 3 až 5 </t>
  </si>
  <si>
    <t>cena celkem:</t>
  </si>
  <si>
    <t>Pavelčákova 2, Olomouc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</si>
</sst>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#,##0_ ;\-#,##0\ "/>
    <numFmt numFmtId="166" formatCode="#,##0.00\ &quot;Kč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b/>
      <sz val="11"/>
      <color rgb="FFFF000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9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8">
    <xf numFmtId="0" fontId="0" fillId="0" borderId="0" xfId="0"/>
    <xf numFmtId="44" fontId="6" fillId="2" borderId="3" xfId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44" fontId="3" fillId="3" borderId="16" xfId="1" applyFont="1" applyFill="1" applyBorder="1" applyAlignment="1">
      <alignment horizontal="center" vertical="center"/>
    </xf>
    <xf numFmtId="44" fontId="3" fillId="3" borderId="17" xfId="1" applyFont="1" applyFill="1" applyBorder="1" applyAlignment="1">
      <alignment horizontal="center" vertical="center"/>
    </xf>
    <xf numFmtId="44" fontId="3" fillId="3" borderId="1" xfId="1" applyFont="1" applyFill="1" applyBorder="1" applyAlignment="1">
      <alignment horizontal="center" vertical="center"/>
    </xf>
    <xf numFmtId="44" fontId="3" fillId="3" borderId="2" xfId="1" applyFont="1" applyFill="1" applyBorder="1" applyAlignment="1">
      <alignment horizontal="center" vertical="center"/>
    </xf>
    <xf numFmtId="44" fontId="3" fillId="3" borderId="20" xfId="1" applyFont="1" applyFill="1" applyBorder="1" applyAlignment="1">
      <alignment horizontal="center" vertical="center"/>
    </xf>
    <xf numFmtId="44" fontId="3" fillId="3" borderId="21" xfId="1" applyFont="1" applyFill="1" applyBorder="1" applyAlignment="1">
      <alignment horizontal="center" vertical="center"/>
    </xf>
    <xf numFmtId="164" fontId="6" fillId="2" borderId="13" xfId="1" applyNumberFormat="1" applyFont="1" applyFill="1" applyBorder="1" applyAlignment="1">
      <alignment horizontal="center" vertical="center"/>
    </xf>
    <xf numFmtId="44" fontId="6" fillId="2" borderId="18" xfId="1" applyFont="1" applyFill="1" applyBorder="1" applyAlignment="1">
      <alignment horizontal="center" vertical="center"/>
    </xf>
    <xf numFmtId="44" fontId="6" fillId="2" borderId="14" xfId="1" applyFont="1" applyFill="1" applyBorder="1" applyAlignment="1">
      <alignment horizontal="center" vertical="center"/>
    </xf>
    <xf numFmtId="44" fontId="6" fillId="2" borderId="22" xfId="1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44" fontId="0" fillId="5" borderId="1" xfId="1" applyFont="1" applyFill="1" applyBorder="1" applyAlignment="1" applyProtection="1">
      <alignment horizontal="center" vertical="center"/>
      <protection locked="0"/>
    </xf>
    <xf numFmtId="44" fontId="0" fillId="5" borderId="1" xfId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44" fontId="6" fillId="6" borderId="1" xfId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165" fontId="0" fillId="5" borderId="1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11" fillId="4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4" borderId="16" xfId="0" applyFont="1" applyFill="1" applyBorder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vertical="center" wrapText="1"/>
    </xf>
    <xf numFmtId="0" fontId="13" fillId="0" borderId="16" xfId="0" applyFont="1" applyBorder="1" applyAlignment="1">
      <alignment horizontal="center" vertical="center" wrapText="1"/>
    </xf>
    <xf numFmtId="0" fontId="14" fillId="2" borderId="7" xfId="0" applyFont="1" applyFill="1" applyBorder="1" applyAlignment="1">
      <alignment vertical="center"/>
    </xf>
    <xf numFmtId="166" fontId="14" fillId="2" borderId="7" xfId="0" applyNumberFormat="1" applyFont="1" applyFill="1" applyBorder="1" applyAlignment="1">
      <alignment vertical="center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/>
    </xf>
    <xf numFmtId="0" fontId="6" fillId="8" borderId="6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44" fontId="2" fillId="3" borderId="20" xfId="1" applyFont="1" applyFill="1" applyBorder="1" applyAlignment="1">
      <alignment horizontal="center" vertical="center"/>
    </xf>
    <xf numFmtId="44" fontId="2" fillId="3" borderId="21" xfId="1" applyFont="1" applyFill="1" applyBorder="1" applyAlignment="1">
      <alignment horizontal="center" vertical="center"/>
    </xf>
    <xf numFmtId="44" fontId="0" fillId="9" borderId="1" xfId="1" applyFont="1" applyFill="1" applyBorder="1" applyAlignment="1" applyProtection="1">
      <alignment horizontal="center" vertical="center"/>
      <protection locked="0"/>
    </xf>
    <xf numFmtId="164" fontId="3" fillId="9" borderId="9" xfId="1" applyNumberFormat="1" applyFont="1" applyFill="1" applyBorder="1" applyAlignment="1">
      <alignment horizontal="center" vertical="center"/>
    </xf>
    <xf numFmtId="44" fontId="3" fillId="9" borderId="12" xfId="1" applyFont="1" applyFill="1" applyBorder="1" applyAlignment="1">
      <alignment horizontal="center" vertical="center"/>
    </xf>
    <xf numFmtId="44" fontId="3" fillId="9" borderId="16" xfId="1" applyFont="1" applyFill="1" applyBorder="1" applyAlignment="1">
      <alignment horizontal="center" vertical="center"/>
    </xf>
    <xf numFmtId="44" fontId="3" fillId="9" borderId="1" xfId="1" applyFont="1" applyFill="1" applyBorder="1" applyAlignment="1">
      <alignment horizontal="center" vertical="center"/>
    </xf>
    <xf numFmtId="44" fontId="3" fillId="9" borderId="20" xfId="1" applyFont="1" applyFill="1" applyBorder="1" applyAlignment="1">
      <alignment horizontal="center" vertical="center"/>
    </xf>
    <xf numFmtId="44" fontId="3" fillId="9" borderId="2" xfId="1" applyFont="1" applyFill="1" applyBorder="1" applyAlignment="1">
      <alignment horizontal="center" vertical="center"/>
    </xf>
    <xf numFmtId="44" fontId="3" fillId="9" borderId="21" xfId="1" applyFont="1" applyFill="1" applyBorder="1" applyAlignment="1">
      <alignment horizontal="center" vertical="center"/>
    </xf>
    <xf numFmtId="44" fontId="12" fillId="9" borderId="1" xfId="1" applyFont="1" applyFill="1" applyBorder="1" applyAlignment="1">
      <alignment vertical="center" wrapText="1"/>
    </xf>
    <xf numFmtId="44" fontId="1" fillId="3" borderId="16" xfId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2" borderId="4" xfId="0" applyFont="1" applyFill="1" applyBorder="1" applyAlignment="1">
      <alignment horizontal="left" vertical="center" wrapText="1" indent="1"/>
    </xf>
    <xf numFmtId="0" fontId="7" fillId="2" borderId="5" xfId="0" applyFont="1" applyFill="1" applyBorder="1" applyAlignment="1">
      <alignment horizontal="left" vertical="center" wrapText="1" indent="1"/>
    </xf>
    <xf numFmtId="0" fontId="8" fillId="0" borderId="0" xfId="0" applyFont="1" applyAlignment="1">
      <alignment horizont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colors>
    <mruColors>
      <color rgb="FF99FF99"/>
      <color rgb="FFFFCC66"/>
      <color rgb="FFCCFFFF"/>
      <color rgb="FFFFFF99"/>
      <color rgb="FFFFFFCC"/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D8" sqref="D8"/>
    </sheetView>
  </sheetViews>
  <sheetFormatPr defaultRowHeight="15" x14ac:dyDescent="0.25"/>
  <cols>
    <col min="1" max="1" width="15.42578125" customWidth="1"/>
    <col min="2" max="2" width="16" customWidth="1"/>
    <col min="3" max="4" width="14.140625" customWidth="1"/>
  </cols>
  <sheetData>
    <row r="1" spans="1:4" ht="18.75" x14ac:dyDescent="0.3">
      <c r="A1" s="54" t="s">
        <v>27</v>
      </c>
      <c r="B1" s="54"/>
      <c r="C1" s="54"/>
      <c r="D1" s="54"/>
    </row>
    <row r="3" spans="1:4" ht="50.25" customHeight="1" x14ac:dyDescent="0.25">
      <c r="A3" s="37" t="s">
        <v>28</v>
      </c>
      <c r="B3" s="36" t="s">
        <v>29</v>
      </c>
      <c r="C3" s="36" t="s">
        <v>30</v>
      </c>
      <c r="D3" s="36" t="s">
        <v>31</v>
      </c>
    </row>
    <row r="4" spans="1:4" ht="50.25" customHeight="1" x14ac:dyDescent="0.25">
      <c r="A4" s="17" t="s">
        <v>32</v>
      </c>
      <c r="B4" s="18">
        <f>elektrospotřebiče!D5</f>
        <v>0</v>
      </c>
      <c r="C4" s="19">
        <f>B4*21%</f>
        <v>0</v>
      </c>
      <c r="D4" s="19">
        <f>B4+C4</f>
        <v>0</v>
      </c>
    </row>
    <row r="5" spans="1:4" ht="50.25" customHeight="1" x14ac:dyDescent="0.25">
      <c r="A5" s="17" t="s">
        <v>33</v>
      </c>
      <c r="B5" s="18">
        <f>elektroinstalace!F23</f>
        <v>0</v>
      </c>
      <c r="C5" s="19">
        <f>B5*21%</f>
        <v>0</v>
      </c>
      <c r="D5" s="19">
        <f>B5+C5</f>
        <v>0</v>
      </c>
    </row>
    <row r="6" spans="1:4" ht="39" customHeight="1" x14ac:dyDescent="0.25">
      <c r="A6" s="20" t="s">
        <v>34</v>
      </c>
      <c r="B6" s="21">
        <f>SUM(B4:B5)</f>
        <v>0</v>
      </c>
      <c r="C6" s="21">
        <f>SUM(C4:C5)</f>
        <v>0</v>
      </c>
      <c r="D6" s="21">
        <f>SUM(D4:D5)</f>
        <v>0</v>
      </c>
    </row>
  </sheetData>
  <sheetProtection algorithmName="SHA-512" hashValue="kW6+SdWdPlPuoALQu8HJS8xGCNRtVEGlJDcAWbsHyP0oN0HckDaFZ6oCPliP0EFCEk+PNvZWgy5BziDoHlSPwA==" saltValue="pVLDoNPcslclqHLWlYf6Gw==" spinCount="100000" sheet="1" objects="1" scenarios="1"/>
  <mergeCells count="1">
    <mergeCell ref="A1:D1"/>
  </mergeCells>
  <pageMargins left="0.7" right="0.7" top="0.78740157499999996" bottom="0.78740157499999996" header="0.3" footer="0.3"/>
  <pageSetup paperSize="9" orientation="portrait" r:id="rId1"/>
  <ignoredErrors>
    <ignoredError sqref="B4:B5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D5" sqref="D5"/>
    </sheetView>
  </sheetViews>
  <sheetFormatPr defaultRowHeight="15" x14ac:dyDescent="0.25"/>
  <cols>
    <col min="1" max="1" width="16" customWidth="1"/>
    <col min="2" max="2" width="16.85546875" customWidth="1"/>
    <col min="3" max="4" width="22.140625" customWidth="1"/>
  </cols>
  <sheetData>
    <row r="1" spans="1:4" ht="18.75" x14ac:dyDescent="0.3">
      <c r="A1" s="54" t="s">
        <v>35</v>
      </c>
      <c r="B1" s="54"/>
      <c r="C1" s="54"/>
      <c r="D1" s="54"/>
    </row>
    <row r="3" spans="1:4" ht="56.25" customHeight="1" x14ac:dyDescent="0.25">
      <c r="A3" s="35"/>
      <c r="B3" s="36" t="s">
        <v>36</v>
      </c>
      <c r="C3" s="36" t="s">
        <v>37</v>
      </c>
      <c r="D3" s="36" t="s">
        <v>38</v>
      </c>
    </row>
    <row r="4" spans="1:4" x14ac:dyDescent="0.25">
      <c r="A4" s="22" t="s">
        <v>39</v>
      </c>
      <c r="B4" s="22" t="s">
        <v>40</v>
      </c>
      <c r="C4" s="22" t="s">
        <v>41</v>
      </c>
      <c r="D4" s="22" t="s">
        <v>42</v>
      </c>
    </row>
    <row r="5" spans="1:4" ht="45" x14ac:dyDescent="0.25">
      <c r="A5" s="17" t="s">
        <v>32</v>
      </c>
      <c r="B5" s="44">
        <v>0</v>
      </c>
      <c r="C5" s="23">
        <v>25010</v>
      </c>
      <c r="D5" s="19">
        <f>B5*C5</f>
        <v>0</v>
      </c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F11" sqref="F11"/>
    </sheetView>
  </sheetViews>
  <sheetFormatPr defaultRowHeight="15" x14ac:dyDescent="0.25"/>
  <cols>
    <col min="1" max="1" width="21" customWidth="1"/>
    <col min="2" max="6" width="17.7109375" customWidth="1"/>
  </cols>
  <sheetData>
    <row r="1" spans="1:6" ht="18.75" x14ac:dyDescent="0.3">
      <c r="A1" s="54" t="s">
        <v>23</v>
      </c>
      <c r="B1" s="54"/>
      <c r="C1" s="54"/>
      <c r="D1" s="54"/>
      <c r="E1" s="54"/>
      <c r="F1" s="54"/>
    </row>
    <row r="2" spans="1:6" ht="15.75" thickBot="1" x14ac:dyDescent="0.3"/>
    <row r="3" spans="1:6" ht="51.75" customHeight="1" thickBot="1" x14ac:dyDescent="0.3">
      <c r="A3" s="38" t="s">
        <v>0</v>
      </c>
      <c r="B3" s="39" t="s">
        <v>26</v>
      </c>
      <c r="C3" s="39" t="s">
        <v>25</v>
      </c>
      <c r="D3" s="39" t="s">
        <v>1</v>
      </c>
      <c r="E3" s="40" t="s">
        <v>2</v>
      </c>
      <c r="F3" s="2" t="s">
        <v>3</v>
      </c>
    </row>
    <row r="4" spans="1:6" ht="30" x14ac:dyDescent="0.25">
      <c r="A4" s="13" t="s">
        <v>14</v>
      </c>
      <c r="B4" s="45">
        <v>0</v>
      </c>
      <c r="C4" s="45">
        <v>0</v>
      </c>
      <c r="D4" s="45">
        <v>0</v>
      </c>
      <c r="E4" s="46">
        <v>0</v>
      </c>
      <c r="F4" s="9">
        <f>SUM(B4:E4)</f>
        <v>0</v>
      </c>
    </row>
    <row r="5" spans="1:6" ht="30" customHeight="1" x14ac:dyDescent="0.25">
      <c r="A5" s="14" t="s">
        <v>15</v>
      </c>
      <c r="B5" s="47">
        <v>0</v>
      </c>
      <c r="C5" s="53" t="s">
        <v>24</v>
      </c>
      <c r="D5" s="47">
        <v>0</v>
      </c>
      <c r="E5" s="4" t="s">
        <v>24</v>
      </c>
      <c r="F5" s="10">
        <f>B5+D5</f>
        <v>0</v>
      </c>
    </row>
    <row r="6" spans="1:6" ht="30" customHeight="1" x14ac:dyDescent="0.25">
      <c r="A6" s="14" t="s">
        <v>16</v>
      </c>
      <c r="B6" s="47">
        <v>0</v>
      </c>
      <c r="C6" s="47">
        <v>0</v>
      </c>
      <c r="D6" s="47">
        <v>0</v>
      </c>
      <c r="E6" s="4" t="s">
        <v>24</v>
      </c>
      <c r="F6" s="10">
        <f>B6+C6+D6</f>
        <v>0</v>
      </c>
    </row>
    <row r="7" spans="1:6" ht="30" customHeight="1" x14ac:dyDescent="0.25">
      <c r="A7" s="14" t="s">
        <v>17</v>
      </c>
      <c r="B7" s="47">
        <v>0</v>
      </c>
      <c r="C7" s="3" t="s">
        <v>24</v>
      </c>
      <c r="D7" s="47">
        <v>0</v>
      </c>
      <c r="E7" s="4" t="s">
        <v>24</v>
      </c>
      <c r="F7" s="10">
        <f>B7+D7</f>
        <v>0</v>
      </c>
    </row>
    <row r="8" spans="1:6" ht="30" customHeight="1" x14ac:dyDescent="0.25">
      <c r="A8" s="14" t="s">
        <v>18</v>
      </c>
      <c r="B8" s="47">
        <v>0</v>
      </c>
      <c r="C8" s="47">
        <v>0</v>
      </c>
      <c r="D8" s="47">
        <v>0</v>
      </c>
      <c r="E8" s="4" t="s">
        <v>24</v>
      </c>
      <c r="F8" s="10">
        <f>B8+C8+D8</f>
        <v>0</v>
      </c>
    </row>
    <row r="9" spans="1:6" ht="32.25" customHeight="1" x14ac:dyDescent="0.25">
      <c r="A9" s="15" t="s">
        <v>4</v>
      </c>
      <c r="B9" s="48">
        <v>0</v>
      </c>
      <c r="C9" s="48">
        <v>0</v>
      </c>
      <c r="D9" s="48">
        <v>0</v>
      </c>
      <c r="E9" s="50">
        <v>0</v>
      </c>
      <c r="F9" s="11">
        <f>B9+C9+D9+E9</f>
        <v>0</v>
      </c>
    </row>
    <row r="10" spans="1:6" ht="32.25" customHeight="1" x14ac:dyDescent="0.25">
      <c r="A10" s="15" t="s">
        <v>19</v>
      </c>
      <c r="B10" s="48">
        <v>0</v>
      </c>
      <c r="C10" s="5" t="s">
        <v>24</v>
      </c>
      <c r="D10" s="48">
        <v>0</v>
      </c>
      <c r="E10" s="6" t="s">
        <v>24</v>
      </c>
      <c r="F10" s="11">
        <f>B10+D10</f>
        <v>0</v>
      </c>
    </row>
    <row r="11" spans="1:6" ht="32.25" customHeight="1" x14ac:dyDescent="0.25">
      <c r="A11" s="15" t="s">
        <v>20</v>
      </c>
      <c r="B11" s="48">
        <v>0</v>
      </c>
      <c r="C11" s="5" t="s">
        <v>24</v>
      </c>
      <c r="D11" s="48">
        <v>0</v>
      </c>
      <c r="E11" s="6" t="s">
        <v>24</v>
      </c>
      <c r="F11" s="11">
        <f>B11+D11</f>
        <v>0</v>
      </c>
    </row>
    <row r="12" spans="1:6" ht="32.25" customHeight="1" x14ac:dyDescent="0.25">
      <c r="A12" s="15" t="s">
        <v>21</v>
      </c>
      <c r="B12" s="48">
        <v>0</v>
      </c>
      <c r="C12" s="5" t="s">
        <v>24</v>
      </c>
      <c r="D12" s="48">
        <v>0</v>
      </c>
      <c r="E12" s="6" t="s">
        <v>24</v>
      </c>
      <c r="F12" s="11">
        <f>B12+D12</f>
        <v>0</v>
      </c>
    </row>
    <row r="13" spans="1:6" ht="32.25" customHeight="1" x14ac:dyDescent="0.25">
      <c r="A13" s="15" t="s">
        <v>12</v>
      </c>
      <c r="B13" s="48">
        <v>0</v>
      </c>
      <c r="C13" s="5" t="s">
        <v>24</v>
      </c>
      <c r="D13" s="48">
        <v>0</v>
      </c>
      <c r="E13" s="50">
        <v>0</v>
      </c>
      <c r="F13" s="11">
        <f>B13+D13+E13</f>
        <v>0</v>
      </c>
    </row>
    <row r="14" spans="1:6" ht="32.25" customHeight="1" x14ac:dyDescent="0.25">
      <c r="A14" s="15" t="s">
        <v>11</v>
      </c>
      <c r="B14" s="48">
        <v>0</v>
      </c>
      <c r="C14" s="5" t="s">
        <v>24</v>
      </c>
      <c r="D14" s="48">
        <v>0</v>
      </c>
      <c r="E14" s="50">
        <v>0</v>
      </c>
      <c r="F14" s="11">
        <f>B14+D14+E14</f>
        <v>0</v>
      </c>
    </row>
    <row r="15" spans="1:6" ht="32.25" customHeight="1" x14ac:dyDescent="0.25">
      <c r="A15" s="15" t="s">
        <v>10</v>
      </c>
      <c r="B15" s="48">
        <v>0</v>
      </c>
      <c r="C15" s="5" t="s">
        <v>24</v>
      </c>
      <c r="D15" s="48">
        <v>0</v>
      </c>
      <c r="E15" s="50">
        <v>0</v>
      </c>
      <c r="F15" s="11">
        <f>B15+D15+E15</f>
        <v>0</v>
      </c>
    </row>
    <row r="16" spans="1:6" ht="32.25" customHeight="1" x14ac:dyDescent="0.25">
      <c r="A16" s="15" t="s">
        <v>9</v>
      </c>
      <c r="B16" s="48">
        <v>0</v>
      </c>
      <c r="C16" s="5" t="s">
        <v>24</v>
      </c>
      <c r="D16" s="48">
        <v>0</v>
      </c>
      <c r="E16" s="6" t="s">
        <v>24</v>
      </c>
      <c r="F16" s="11">
        <f>B16+D16</f>
        <v>0</v>
      </c>
    </row>
    <row r="17" spans="1:6" ht="32.25" customHeight="1" x14ac:dyDescent="0.25">
      <c r="A17" s="15" t="s">
        <v>13</v>
      </c>
      <c r="B17" s="48">
        <v>0</v>
      </c>
      <c r="C17" s="5" t="s">
        <v>24</v>
      </c>
      <c r="D17" s="48">
        <v>0</v>
      </c>
      <c r="E17" s="6" t="s">
        <v>24</v>
      </c>
      <c r="F17" s="11">
        <f>B17+D17</f>
        <v>0</v>
      </c>
    </row>
    <row r="18" spans="1:6" ht="32.25" customHeight="1" x14ac:dyDescent="0.25">
      <c r="A18" s="16" t="s">
        <v>103</v>
      </c>
      <c r="B18" s="49">
        <v>0</v>
      </c>
      <c r="C18" s="7" t="s">
        <v>24</v>
      </c>
      <c r="D18" s="48">
        <v>0</v>
      </c>
      <c r="E18" s="8" t="s">
        <v>24</v>
      </c>
      <c r="F18" s="12">
        <f>B18+D18</f>
        <v>0</v>
      </c>
    </row>
    <row r="19" spans="1:6" ht="32.25" customHeight="1" x14ac:dyDescent="0.25">
      <c r="A19" s="16" t="s">
        <v>6</v>
      </c>
      <c r="B19" s="49">
        <v>0</v>
      </c>
      <c r="C19" s="42" t="s">
        <v>24</v>
      </c>
      <c r="D19" s="42" t="s">
        <v>24</v>
      </c>
      <c r="E19" s="43" t="s">
        <v>24</v>
      </c>
      <c r="F19" s="12">
        <f>B19</f>
        <v>0</v>
      </c>
    </row>
    <row r="20" spans="1:6" ht="32.25" customHeight="1" x14ac:dyDescent="0.25">
      <c r="A20" s="16" t="s">
        <v>22</v>
      </c>
      <c r="B20" s="49">
        <v>0</v>
      </c>
      <c r="C20" s="49">
        <v>0</v>
      </c>
      <c r="D20" s="49">
        <v>0</v>
      </c>
      <c r="E20" s="51">
        <v>0</v>
      </c>
      <c r="F20" s="12">
        <f>B20+C20+D20+E20</f>
        <v>0</v>
      </c>
    </row>
    <row r="21" spans="1:6" ht="32.25" customHeight="1" x14ac:dyDescent="0.25">
      <c r="A21" s="16" t="s">
        <v>7</v>
      </c>
      <c r="B21" s="49">
        <v>0</v>
      </c>
      <c r="C21" s="7" t="s">
        <v>24</v>
      </c>
      <c r="D21" s="7" t="s">
        <v>24</v>
      </c>
      <c r="E21" s="8" t="s">
        <v>24</v>
      </c>
      <c r="F21" s="12">
        <f>B21</f>
        <v>0</v>
      </c>
    </row>
    <row r="22" spans="1:6" ht="32.25" customHeight="1" thickBot="1" x14ac:dyDescent="0.3">
      <c r="A22" s="15" t="s">
        <v>8</v>
      </c>
      <c r="B22" s="49">
        <v>0</v>
      </c>
      <c r="C22" s="7" t="s">
        <v>24</v>
      </c>
      <c r="D22" s="7" t="s">
        <v>24</v>
      </c>
      <c r="E22" s="8" t="s">
        <v>24</v>
      </c>
      <c r="F22" s="12">
        <f>B22</f>
        <v>0</v>
      </c>
    </row>
    <row r="23" spans="1:6" ht="32.25" customHeight="1" thickBot="1" x14ac:dyDescent="0.3">
      <c r="A23" s="55" t="s">
        <v>5</v>
      </c>
      <c r="B23" s="56"/>
      <c r="C23" s="56"/>
      <c r="D23" s="56"/>
      <c r="E23" s="56"/>
      <c r="F23" s="1">
        <f>SUM(F4:F22)</f>
        <v>0</v>
      </c>
    </row>
    <row r="24" spans="1:6" ht="32.25" customHeight="1" x14ac:dyDescent="0.25"/>
    <row r="25" spans="1:6" ht="32.25" customHeight="1" x14ac:dyDescent="0.25"/>
    <row r="26" spans="1:6" ht="32.25" customHeight="1" x14ac:dyDescent="0.25"/>
    <row r="27" spans="1:6" ht="32.25" customHeight="1" x14ac:dyDescent="0.25"/>
    <row r="28" spans="1:6" ht="32.25" customHeight="1" x14ac:dyDescent="0.25"/>
    <row r="29" spans="1:6" ht="32.25" customHeight="1" x14ac:dyDescent="0.25"/>
    <row r="30" spans="1:6" ht="32.25" customHeight="1" x14ac:dyDescent="0.25"/>
    <row r="31" spans="1:6" ht="32.25" customHeight="1" x14ac:dyDescent="0.25"/>
  </sheetData>
  <mergeCells count="2">
    <mergeCell ref="A1:F1"/>
    <mergeCell ref="A23:E23"/>
  </mergeCells>
  <pageMargins left="0.7" right="0.7" top="0.75" bottom="0.75" header="0.3" footer="0.3"/>
  <pageSetup paperSize="9" orientation="portrait" r:id="rId1"/>
  <ignoredErrors>
    <ignoredError sqref="F6:F7 F9 F2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workbookViewId="0">
      <selection activeCell="F8" sqref="F8"/>
    </sheetView>
  </sheetViews>
  <sheetFormatPr defaultRowHeight="15" x14ac:dyDescent="0.25"/>
  <cols>
    <col min="1" max="1" width="46.42578125" customWidth="1"/>
    <col min="4" max="4" width="22" customWidth="1"/>
  </cols>
  <sheetData>
    <row r="1" spans="1:4" ht="15.75" x14ac:dyDescent="0.25">
      <c r="A1" s="57" t="s">
        <v>43</v>
      </c>
      <c r="B1" s="57"/>
      <c r="C1" s="57"/>
      <c r="D1" s="57"/>
    </row>
    <row r="2" spans="1:4" ht="18" x14ac:dyDescent="0.25">
      <c r="A2" s="24"/>
      <c r="B2" s="24"/>
      <c r="C2" s="24"/>
      <c r="D2" s="24"/>
    </row>
    <row r="3" spans="1:4" ht="20.25" customHeight="1" x14ac:dyDescent="0.25">
      <c r="A3" s="41" t="s">
        <v>44</v>
      </c>
      <c r="B3" s="41" t="s">
        <v>45</v>
      </c>
      <c r="C3" s="41" t="s">
        <v>46</v>
      </c>
      <c r="D3" s="41" t="s">
        <v>47</v>
      </c>
    </row>
    <row r="4" spans="1:4" ht="20.25" customHeight="1" x14ac:dyDescent="0.25">
      <c r="A4" s="25" t="s">
        <v>48</v>
      </c>
      <c r="B4" s="26" t="s">
        <v>49</v>
      </c>
      <c r="C4" s="26">
        <v>1</v>
      </c>
      <c r="D4" s="52">
        <v>0</v>
      </c>
    </row>
    <row r="5" spans="1:4" ht="18.75" customHeight="1" x14ac:dyDescent="0.25">
      <c r="A5" s="25" t="s">
        <v>50</v>
      </c>
      <c r="B5" s="26" t="s">
        <v>49</v>
      </c>
      <c r="C5" s="26">
        <v>1</v>
      </c>
      <c r="D5" s="52">
        <v>0</v>
      </c>
    </row>
    <row r="6" spans="1:4" ht="29.25" customHeight="1" x14ac:dyDescent="0.25">
      <c r="A6" s="27" t="s">
        <v>51</v>
      </c>
      <c r="B6" s="26" t="s">
        <v>49</v>
      </c>
      <c r="C6" s="26">
        <v>1</v>
      </c>
      <c r="D6" s="52">
        <v>0</v>
      </c>
    </row>
    <row r="7" spans="1:4" ht="29.25" customHeight="1" x14ac:dyDescent="0.25">
      <c r="A7" s="27" t="s">
        <v>52</v>
      </c>
      <c r="B7" s="26" t="s">
        <v>49</v>
      </c>
      <c r="C7" s="26">
        <v>1</v>
      </c>
      <c r="D7" s="52">
        <v>0</v>
      </c>
    </row>
    <row r="8" spans="1:4" ht="36.75" customHeight="1" x14ac:dyDescent="0.25">
      <c r="A8" s="27" t="s">
        <v>53</v>
      </c>
      <c r="B8" s="26" t="s">
        <v>49</v>
      </c>
      <c r="C8" s="26">
        <v>1</v>
      </c>
      <c r="D8" s="52">
        <v>0</v>
      </c>
    </row>
    <row r="9" spans="1:4" ht="34.5" customHeight="1" x14ac:dyDescent="0.25">
      <c r="A9" s="27" t="s">
        <v>54</v>
      </c>
      <c r="B9" s="26" t="s">
        <v>49</v>
      </c>
      <c r="C9" s="26">
        <v>1</v>
      </c>
      <c r="D9" s="52">
        <v>0</v>
      </c>
    </row>
    <row r="10" spans="1:4" ht="27.75" customHeight="1" x14ac:dyDescent="0.25">
      <c r="A10" s="27" t="s">
        <v>55</v>
      </c>
      <c r="B10" s="26" t="s">
        <v>49</v>
      </c>
      <c r="C10" s="26">
        <v>1</v>
      </c>
      <c r="D10" s="52">
        <v>0</v>
      </c>
    </row>
    <row r="11" spans="1:4" ht="22.5" customHeight="1" x14ac:dyDescent="0.25">
      <c r="A11" s="27" t="s">
        <v>56</v>
      </c>
      <c r="B11" s="26" t="s">
        <v>49</v>
      </c>
      <c r="C11" s="26">
        <v>1</v>
      </c>
      <c r="D11" s="52">
        <v>0</v>
      </c>
    </row>
    <row r="12" spans="1:4" ht="21.75" customHeight="1" x14ac:dyDescent="0.25">
      <c r="A12" s="27" t="s">
        <v>57</v>
      </c>
      <c r="B12" s="26" t="s">
        <v>49</v>
      </c>
      <c r="C12" s="26">
        <v>1</v>
      </c>
      <c r="D12" s="52">
        <v>0</v>
      </c>
    </row>
    <row r="13" spans="1:4" ht="38.25" customHeight="1" x14ac:dyDescent="0.25">
      <c r="A13" s="27" t="s">
        <v>58</v>
      </c>
      <c r="B13" s="26" t="s">
        <v>49</v>
      </c>
      <c r="C13" s="26">
        <v>1</v>
      </c>
      <c r="D13" s="52">
        <v>0</v>
      </c>
    </row>
    <row r="14" spans="1:4" ht="40.5" customHeight="1" x14ac:dyDescent="0.25">
      <c r="A14" s="27" t="s">
        <v>59</v>
      </c>
      <c r="B14" s="28" t="s">
        <v>60</v>
      </c>
      <c r="C14" s="26">
        <v>1</v>
      </c>
      <c r="D14" s="52">
        <v>0</v>
      </c>
    </row>
    <row r="15" spans="1:4" ht="41.25" customHeight="1" x14ac:dyDescent="0.25">
      <c r="A15" s="27" t="s">
        <v>61</v>
      </c>
      <c r="B15" s="28" t="s">
        <v>60</v>
      </c>
      <c r="C15" s="26">
        <v>1</v>
      </c>
      <c r="D15" s="52">
        <v>0</v>
      </c>
    </row>
    <row r="16" spans="1:4" ht="37.5" customHeight="1" x14ac:dyDescent="0.25">
      <c r="A16" s="27" t="s">
        <v>62</v>
      </c>
      <c r="B16" s="28" t="s">
        <v>60</v>
      </c>
      <c r="C16" s="26">
        <v>1</v>
      </c>
      <c r="D16" s="52">
        <v>0</v>
      </c>
    </row>
    <row r="17" spans="1:4" ht="41.25" customHeight="1" x14ac:dyDescent="0.25">
      <c r="A17" s="27" t="s">
        <v>63</v>
      </c>
      <c r="B17" s="28" t="s">
        <v>60</v>
      </c>
      <c r="C17" s="26">
        <v>1</v>
      </c>
      <c r="D17" s="52">
        <v>0</v>
      </c>
    </row>
    <row r="18" spans="1:4" ht="31.5" customHeight="1" x14ac:dyDescent="0.25">
      <c r="A18" s="27" t="s">
        <v>64</v>
      </c>
      <c r="B18" s="26" t="s">
        <v>65</v>
      </c>
      <c r="C18" s="26">
        <v>1</v>
      </c>
      <c r="D18" s="52">
        <v>0</v>
      </c>
    </row>
    <row r="19" spans="1:4" ht="33" customHeight="1" x14ac:dyDescent="0.25">
      <c r="A19" s="27" t="s">
        <v>66</v>
      </c>
      <c r="B19" s="26" t="s">
        <v>65</v>
      </c>
      <c r="C19" s="26">
        <v>1</v>
      </c>
      <c r="D19" s="52">
        <v>0</v>
      </c>
    </row>
    <row r="20" spans="1:4" ht="32.25" customHeight="1" x14ac:dyDescent="0.25">
      <c r="A20" s="27" t="s">
        <v>67</v>
      </c>
      <c r="B20" s="26" t="s">
        <v>65</v>
      </c>
      <c r="C20" s="26">
        <v>1</v>
      </c>
      <c r="D20" s="52">
        <v>0</v>
      </c>
    </row>
    <row r="21" spans="1:4" ht="36.75" customHeight="1" x14ac:dyDescent="0.25">
      <c r="A21" s="29" t="s">
        <v>68</v>
      </c>
      <c r="B21" s="30" t="s">
        <v>65</v>
      </c>
      <c r="C21" s="30">
        <v>1</v>
      </c>
      <c r="D21" s="52">
        <v>0</v>
      </c>
    </row>
    <row r="22" spans="1:4" ht="32.25" customHeight="1" x14ac:dyDescent="0.25">
      <c r="A22" s="27" t="s">
        <v>69</v>
      </c>
      <c r="B22" s="26" t="s">
        <v>65</v>
      </c>
      <c r="C22" s="26">
        <v>1</v>
      </c>
      <c r="D22" s="52">
        <v>0</v>
      </c>
    </row>
    <row r="23" spans="1:4" ht="29.25" customHeight="1" x14ac:dyDescent="0.25">
      <c r="A23" s="25" t="s">
        <v>70</v>
      </c>
      <c r="B23" s="26" t="s">
        <v>65</v>
      </c>
      <c r="C23" s="26">
        <v>1</v>
      </c>
      <c r="D23" s="52">
        <v>0</v>
      </c>
    </row>
    <row r="24" spans="1:4" ht="30" customHeight="1" x14ac:dyDescent="0.25">
      <c r="A24" s="25" t="s">
        <v>71</v>
      </c>
      <c r="B24" s="26" t="s">
        <v>65</v>
      </c>
      <c r="C24" s="26">
        <v>1</v>
      </c>
      <c r="D24" s="52">
        <v>0</v>
      </c>
    </row>
    <row r="25" spans="1:4" ht="35.25" customHeight="1" x14ac:dyDescent="0.25">
      <c r="A25" s="25" t="s">
        <v>72</v>
      </c>
      <c r="B25" s="26" t="s">
        <v>73</v>
      </c>
      <c r="C25" s="26">
        <v>1</v>
      </c>
      <c r="D25" s="52">
        <v>0</v>
      </c>
    </row>
    <row r="26" spans="1:4" ht="29.25" customHeight="1" x14ac:dyDescent="0.25">
      <c r="A26" s="25" t="s">
        <v>74</v>
      </c>
      <c r="B26" s="26" t="s">
        <v>73</v>
      </c>
      <c r="C26" s="26">
        <v>1</v>
      </c>
      <c r="D26" s="52">
        <v>0</v>
      </c>
    </row>
    <row r="27" spans="1:4" ht="33" customHeight="1" x14ac:dyDescent="0.25">
      <c r="A27" s="25" t="s">
        <v>75</v>
      </c>
      <c r="B27" s="26" t="s">
        <v>73</v>
      </c>
      <c r="C27" s="26">
        <v>1</v>
      </c>
      <c r="D27" s="52">
        <v>0</v>
      </c>
    </row>
    <row r="28" spans="1:4" ht="34.5" customHeight="1" x14ac:dyDescent="0.25">
      <c r="A28" s="25" t="s">
        <v>76</v>
      </c>
      <c r="B28" s="26" t="s">
        <v>73</v>
      </c>
      <c r="C28" s="26">
        <v>1</v>
      </c>
      <c r="D28" s="52">
        <v>0</v>
      </c>
    </row>
    <row r="29" spans="1:4" ht="27.75" customHeight="1" x14ac:dyDescent="0.25">
      <c r="A29" s="27" t="s">
        <v>77</v>
      </c>
      <c r="B29" s="26" t="s">
        <v>73</v>
      </c>
      <c r="C29" s="26">
        <v>1</v>
      </c>
      <c r="D29" s="52">
        <v>0</v>
      </c>
    </row>
    <row r="30" spans="1:4" ht="28.5" customHeight="1" x14ac:dyDescent="0.25">
      <c r="A30" s="25" t="s">
        <v>78</v>
      </c>
      <c r="B30" s="28" t="s">
        <v>79</v>
      </c>
      <c r="C30" s="26">
        <v>1</v>
      </c>
      <c r="D30" s="52">
        <v>0</v>
      </c>
    </row>
    <row r="31" spans="1:4" ht="30.75" customHeight="1" x14ac:dyDescent="0.25">
      <c r="A31" s="25" t="s">
        <v>80</v>
      </c>
      <c r="B31" s="28" t="s">
        <v>79</v>
      </c>
      <c r="C31" s="26">
        <v>1</v>
      </c>
      <c r="D31" s="52">
        <v>0</v>
      </c>
    </row>
    <row r="32" spans="1:4" ht="35.25" customHeight="1" x14ac:dyDescent="0.25">
      <c r="A32" s="27" t="s">
        <v>81</v>
      </c>
      <c r="B32" s="28" t="s">
        <v>79</v>
      </c>
      <c r="C32" s="26">
        <v>1</v>
      </c>
      <c r="D32" s="52">
        <v>0</v>
      </c>
    </row>
    <row r="33" spans="1:4" ht="28.5" customHeight="1" x14ac:dyDescent="0.25">
      <c r="A33" s="31" t="s">
        <v>82</v>
      </c>
      <c r="B33" s="32" t="s">
        <v>79</v>
      </c>
      <c r="C33" s="30">
        <v>1</v>
      </c>
      <c r="D33" s="52">
        <v>0</v>
      </c>
    </row>
    <row r="34" spans="1:4" ht="27" customHeight="1" x14ac:dyDescent="0.25">
      <c r="A34" s="25" t="s">
        <v>83</v>
      </c>
      <c r="B34" s="28" t="s">
        <v>79</v>
      </c>
      <c r="C34" s="26">
        <v>1</v>
      </c>
      <c r="D34" s="52">
        <v>0</v>
      </c>
    </row>
    <row r="35" spans="1:4" ht="30" customHeight="1" x14ac:dyDescent="0.25">
      <c r="A35" s="25" t="s">
        <v>84</v>
      </c>
      <c r="B35" s="28" t="s">
        <v>79</v>
      </c>
      <c r="C35" s="26">
        <v>1</v>
      </c>
      <c r="D35" s="52">
        <v>0</v>
      </c>
    </row>
    <row r="36" spans="1:4" ht="31.5" customHeight="1" x14ac:dyDescent="0.25">
      <c r="A36" s="27" t="s">
        <v>85</v>
      </c>
      <c r="B36" s="28" t="s">
        <v>79</v>
      </c>
      <c r="C36" s="26">
        <v>1</v>
      </c>
      <c r="D36" s="52">
        <v>0</v>
      </c>
    </row>
    <row r="37" spans="1:4" ht="27" customHeight="1" x14ac:dyDescent="0.25">
      <c r="A37" s="25" t="s">
        <v>86</v>
      </c>
      <c r="B37" s="28" t="s">
        <v>79</v>
      </c>
      <c r="C37" s="26">
        <v>1</v>
      </c>
      <c r="D37" s="52">
        <v>0</v>
      </c>
    </row>
    <row r="38" spans="1:4" ht="25.5" customHeight="1" x14ac:dyDescent="0.25">
      <c r="A38" s="27" t="s">
        <v>87</v>
      </c>
      <c r="B38" s="28" t="s">
        <v>79</v>
      </c>
      <c r="C38" s="26">
        <v>1</v>
      </c>
      <c r="D38" s="52">
        <v>0</v>
      </c>
    </row>
    <row r="39" spans="1:4" ht="24" customHeight="1" x14ac:dyDescent="0.25">
      <c r="A39" s="27" t="s">
        <v>88</v>
      </c>
      <c r="B39" s="28" t="s">
        <v>79</v>
      </c>
      <c r="C39" s="26">
        <v>1</v>
      </c>
      <c r="D39" s="52">
        <v>0</v>
      </c>
    </row>
    <row r="40" spans="1:4" ht="18" customHeight="1" x14ac:dyDescent="0.25">
      <c r="A40" s="25" t="s">
        <v>89</v>
      </c>
      <c r="B40" s="28" t="s">
        <v>79</v>
      </c>
      <c r="C40" s="26">
        <v>1</v>
      </c>
      <c r="D40" s="52">
        <v>0</v>
      </c>
    </row>
    <row r="41" spans="1:4" ht="21" customHeight="1" x14ac:dyDescent="0.25">
      <c r="A41" s="25" t="s">
        <v>90</v>
      </c>
      <c r="B41" s="28" t="s">
        <v>79</v>
      </c>
      <c r="C41" s="26">
        <v>1</v>
      </c>
      <c r="D41" s="52">
        <v>0</v>
      </c>
    </row>
    <row r="42" spans="1:4" ht="30" customHeight="1" x14ac:dyDescent="0.25">
      <c r="A42" s="25" t="s">
        <v>91</v>
      </c>
      <c r="B42" s="28" t="s">
        <v>79</v>
      </c>
      <c r="C42" s="26">
        <v>1</v>
      </c>
      <c r="D42" s="52">
        <v>0</v>
      </c>
    </row>
    <row r="43" spans="1:4" ht="22.5" customHeight="1" x14ac:dyDescent="0.25">
      <c r="A43" s="25" t="s">
        <v>92</v>
      </c>
      <c r="B43" s="26" t="s">
        <v>65</v>
      </c>
      <c r="C43" s="26">
        <v>1</v>
      </c>
      <c r="D43" s="52">
        <v>0</v>
      </c>
    </row>
    <row r="44" spans="1:4" ht="21.75" customHeight="1" x14ac:dyDescent="0.25">
      <c r="A44" s="25" t="s">
        <v>93</v>
      </c>
      <c r="B44" s="26" t="s">
        <v>65</v>
      </c>
      <c r="C44" s="26">
        <v>1</v>
      </c>
      <c r="D44" s="52">
        <v>0</v>
      </c>
    </row>
    <row r="45" spans="1:4" ht="24" customHeight="1" x14ac:dyDescent="0.25">
      <c r="A45" s="25" t="s">
        <v>94</v>
      </c>
      <c r="B45" s="26" t="s">
        <v>65</v>
      </c>
      <c r="C45" s="26">
        <v>1</v>
      </c>
      <c r="D45" s="52">
        <v>0</v>
      </c>
    </row>
    <row r="46" spans="1:4" ht="21.75" customHeight="1" x14ac:dyDescent="0.25">
      <c r="A46" s="27" t="s">
        <v>95</v>
      </c>
      <c r="B46" s="26" t="s">
        <v>65</v>
      </c>
      <c r="C46" s="26">
        <v>1</v>
      </c>
      <c r="D46" s="52">
        <v>0</v>
      </c>
    </row>
    <row r="47" spans="1:4" ht="24" customHeight="1" x14ac:dyDescent="0.25">
      <c r="A47" s="27" t="s">
        <v>96</v>
      </c>
      <c r="B47" s="26" t="s">
        <v>65</v>
      </c>
      <c r="C47" s="26">
        <v>1</v>
      </c>
      <c r="D47" s="52">
        <v>0</v>
      </c>
    </row>
    <row r="48" spans="1:4" ht="21" customHeight="1" x14ac:dyDescent="0.25">
      <c r="A48" s="27" t="s">
        <v>97</v>
      </c>
      <c r="B48" s="26" t="s">
        <v>65</v>
      </c>
      <c r="C48" s="26">
        <v>1</v>
      </c>
      <c r="D48" s="52">
        <v>0</v>
      </c>
    </row>
    <row r="49" spans="1:4" ht="21.75" customHeight="1" x14ac:dyDescent="0.25">
      <c r="A49" s="25" t="s">
        <v>98</v>
      </c>
      <c r="B49" s="26" t="s">
        <v>65</v>
      </c>
      <c r="C49" s="26">
        <v>1</v>
      </c>
      <c r="D49" s="52">
        <v>0</v>
      </c>
    </row>
    <row r="50" spans="1:4" ht="20.25" customHeight="1" x14ac:dyDescent="0.25">
      <c r="A50" s="25" t="s">
        <v>99</v>
      </c>
      <c r="B50" s="26" t="s">
        <v>65</v>
      </c>
      <c r="C50" s="26">
        <v>1</v>
      </c>
      <c r="D50" s="52">
        <v>0</v>
      </c>
    </row>
    <row r="51" spans="1:4" ht="24.75" customHeight="1" x14ac:dyDescent="0.25">
      <c r="A51" s="25" t="s">
        <v>100</v>
      </c>
      <c r="B51" s="26" t="s">
        <v>65</v>
      </c>
      <c r="C51" s="26">
        <v>1</v>
      </c>
      <c r="D51" s="52">
        <v>0</v>
      </c>
    </row>
    <row r="52" spans="1:4" ht="24" customHeight="1" thickBot="1" x14ac:dyDescent="0.3">
      <c r="A52" s="27" t="s">
        <v>101</v>
      </c>
      <c r="B52" s="26" t="s">
        <v>65</v>
      </c>
      <c r="C52" s="26">
        <v>1</v>
      </c>
      <c r="D52" s="52">
        <v>0</v>
      </c>
    </row>
    <row r="53" spans="1:4" ht="24.75" customHeight="1" thickBot="1" x14ac:dyDescent="0.3">
      <c r="A53" s="33" t="s">
        <v>102</v>
      </c>
      <c r="B53" s="33"/>
      <c r="C53" s="33"/>
      <c r="D53" s="34">
        <f>SUM(D4:D52)</f>
        <v>0</v>
      </c>
    </row>
  </sheetData>
  <mergeCells count="1">
    <mergeCell ref="A1:D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B7598282879C04799F1772FCEB3484D" ma:contentTypeVersion="" ma:contentTypeDescription="Vytvoří nový dokument" ma:contentTypeScope="" ma:versionID="62dc028786c49ad4e94c3b3602f9d7e0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8D4899-677C-4F60-9D10-C44489ED7D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4AB546B-B579-4141-BCBF-469A01F2ABEF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06EFD651-2865-4CE4-97AF-6F60ECE36C7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cena celkem</vt:lpstr>
      <vt:lpstr>elektrospotřebiče</vt:lpstr>
      <vt:lpstr>elektroinstalace</vt:lpstr>
      <vt:lpstr>položkový 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2024-05-14T12:25:56Z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0x0101003B7598282879C04799F1772FCEB3484D</vt:lpwstr>
  </property>
</Properties>
</file>